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18" i="1"/>
  <c r="H57" i="1" l="1"/>
  <c r="H24" i="1" l="1"/>
  <c r="H31" i="1" l="1"/>
  <c r="H32" i="1" l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<sst xmlns="http://schemas.openxmlformats.org/spreadsheetml/2006/main" count="57" uniqueCount="32">
  <si>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</si>
  <si>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</si>
  <si>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</si>
  <si>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</si>
  <si>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</si>
  <si>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</si>
  <si>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</si>
  <si>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</si>
  <si>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</si>
  <si>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</si>
  <si>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</si>
  <si>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</si>
  <si>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</si>
  <si>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</si>
  <si>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</si>
  <si>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</si>
  <si>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</si>
  <si>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</si>
  <si>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</si>
  <si>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</si>
  <si>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</si>
  <si>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</si>
  <si>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</si>
  <si>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</si>
  <si>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</si>
  <si>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</si>
  <si>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</si>
  <si>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</si>
  <si>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</si>
  <si>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10.10.2023 </t>
  </si>
  <si>
    <t xml:space="preserve">Dana 10.10.2023.godine Dom zdravlja Požarevac nije izvršio plaćanje prema dobavljačima: </t>
  </si>
  <si>
    <t>Primljena i neutrošena participacija od 10.10.2023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</si>
</sst>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4" t="s">
        <v>4</v>
      </c>
      <c r="C11" s="45"/>
      <c r="D11" s="45"/>
      <c r="E11" s="45"/>
      <c r="F11" s="46"/>
      <c r="G11" s="26" t="s">
        <v>5</v>
      </c>
      <c r="H11" s="26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6">
        <v>45209</v>
      </c>
      <c r="H12" s="12">
        <v>4302603.51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1" t="s">
        <v>8</v>
      </c>
      <c r="C13" s="41"/>
      <c r="D13" s="41"/>
      <c r="E13" s="41"/>
      <c r="F13" s="41"/>
      <c r="G13" s="17">
        <v>45209</v>
      </c>
      <c r="H13" s="1">
        <f>H14+H29-H37-H50</f>
        <v>4264806.0200000014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8">
        <v>45209</v>
      </c>
      <c r="H14" s="2">
        <f>SUM(H15:H28)</f>
        <v>3942884.9900000007</v>
      </c>
      <c r="I14" s="11"/>
      <c r="J14" s="9"/>
      <c r="K14" s="24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9"/>
      <c r="H15" s="10">
        <v>0</v>
      </c>
      <c r="I15" s="9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9"/>
      <c r="H16" s="10">
        <v>0</v>
      </c>
      <c r="I16" s="9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9"/>
      <c r="H17" s="10">
        <v>0</v>
      </c>
      <c r="I17" s="9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</f>
        <v>2701512.9100000006</v>
      </c>
      <c r="I18" s="9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9"/>
      <c r="H19" s="8">
        <v>0</v>
      </c>
      <c r="I19" s="9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9"/>
      <c r="H20" s="8">
        <v>0</v>
      </c>
      <c r="I20" s="9"/>
      <c r="J20" s="9"/>
    </row>
    <row r="21" spans="2:13" x14ac:dyDescent="0.25">
      <c r="B21" s="28" t="s">
        <v>16</v>
      </c>
      <c r="C21" s="29"/>
      <c r="D21" s="29"/>
      <c r="E21" s="29"/>
      <c r="F21" s="30"/>
      <c r="G21" s="19"/>
      <c r="H21" s="23">
        <v>0</v>
      </c>
      <c r="I21" s="9"/>
      <c r="J21" s="9"/>
    </row>
    <row r="22" spans="2:13" x14ac:dyDescent="0.25">
      <c r="B22" s="28" t="s">
        <v>17</v>
      </c>
      <c r="C22" s="29"/>
      <c r="D22" s="29"/>
      <c r="E22" s="29"/>
      <c r="F22" s="30"/>
      <c r="G22" s="19"/>
      <c r="H22" s="23">
        <v>0</v>
      </c>
      <c r="I22" s="9"/>
      <c r="J22" s="9"/>
    </row>
    <row r="23" spans="2:13" x14ac:dyDescent="0.25">
      <c r="B23" s="28" t="s">
        <v>18</v>
      </c>
      <c r="C23" s="29"/>
      <c r="D23" s="29"/>
      <c r="E23" s="29"/>
      <c r="F23" s="30"/>
      <c r="G23" s="19"/>
      <c r="H23" s="8">
        <v>0</v>
      </c>
      <c r="I23" s="9"/>
      <c r="J23" s="9"/>
    </row>
    <row r="24" spans="2:13" x14ac:dyDescent="0.25">
      <c r="B24" s="28" t="s">
        <v>19</v>
      </c>
      <c r="C24" s="29"/>
      <c r="D24" s="29"/>
      <c r="E24" s="29"/>
      <c r="F24" s="30"/>
      <c r="G24" s="19"/>
      <c r="H24" s="8">
        <f>1184208.33-72800-800-128699.04-130364.52-382.14</f>
        <v>851162.63</v>
      </c>
      <c r="I24" s="9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9"/>
      <c r="H25" s="8">
        <v>0</v>
      </c>
      <c r="I25" s="9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9"/>
      <c r="H26" s="8">
        <v>0</v>
      </c>
      <c r="I26" s="9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9"/>
      <c r="H27" s="8">
        <v>0</v>
      </c>
      <c r="I27" s="9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</f>
        <v>390209.45000000007</v>
      </c>
      <c r="I28" s="9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8">
        <v>45209</v>
      </c>
      <c r="H29" s="2">
        <f>H30+H31+H32+H33+H35+H36+H34</f>
        <v>326536.75000000006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20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20"/>
      <c r="H31" s="8">
        <f>153083.33+203916.67-162122.33+178500-172692.33+178500-208923.94+178500-189703.97+178500-166964.81+178500-156432.19+178500-133344.43+178500-148827.33+178500-123603.55</f>
        <v>322385.12000000005</v>
      </c>
      <c r="I31" s="13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20"/>
      <c r="H32" s="8">
        <f>36083.33-32400.03</f>
        <v>3683.3000000000029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20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20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20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20"/>
      <c r="H36" s="8">
        <f>10141-8734.01-1094.67+11900-312.32+1759-11000-2190.67</f>
        <v>468.32999999999993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1">
        <v>45209</v>
      </c>
      <c r="H37" s="3">
        <f>SUM(H38:H49)</f>
        <v>4615.72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9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9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9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9"/>
      <c r="H41" s="10">
        <v>0</v>
      </c>
      <c r="I41" s="9"/>
      <c r="J41" s="25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9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9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9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9"/>
      <c r="H45" s="23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9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9"/>
      <c r="H47" s="8">
        <v>4615.72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9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9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1">
        <v>45209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20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20"/>
      <c r="H52" s="10">
        <v>0</v>
      </c>
      <c r="I52" s="9"/>
      <c r="J52" s="25"/>
      <c r="K52" s="6"/>
    </row>
    <row r="53" spans="2:12" x14ac:dyDescent="0.25">
      <c r="B53" s="28" t="s">
        <v>19</v>
      </c>
      <c r="C53" s="29"/>
      <c r="D53" s="29"/>
      <c r="E53" s="29"/>
      <c r="F53" s="30"/>
      <c r="G53" s="20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20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20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20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2">
        <v>45209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</f>
        <v>37797.489999999962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20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20"/>
      <c r="H59" s="5">
        <f>H14+H29-H37-H50+H57-H58</f>
        <v>4302603.5100000016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27" t="s">
        <v>30</v>
      </c>
      <c r="C61" s="27"/>
      <c r="D61" s="27"/>
      <c r="E61" s="14"/>
      <c r="F61" s="14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2023-10-13T09:59:45Z</dcterms:modified>
  <cp:category/>
  <cp:contentStatus/>
</cp:coreProperties>
</file>